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G:\Min enhet\FKIH\Årsmöten\"/>
    </mc:Choice>
  </mc:AlternateContent>
  <xr:revisionPtr revIDLastSave="0" documentId="13_ncr:1_{3D8C6B22-0362-4C68-A298-112573786EAA}" xr6:coauthVersionLast="47" xr6:coauthVersionMax="47" xr10:uidLastSave="{00000000-0000-0000-0000-000000000000}"/>
  <bookViews>
    <workbookView xWindow="-110" yWindow="-110" windowWidth="19420" windowHeight="11500" xr2:uid="{3C1F9508-EB85-C645-B162-ABEC5457E659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12" i="1" l="1"/>
  <c r="L25" i="1"/>
  <c r="L12" i="1"/>
  <c r="J12" i="1"/>
  <c r="J30" i="1" s="1"/>
  <c r="V28" i="1"/>
  <c r="V25" i="1"/>
  <c r="V18" i="1"/>
  <c r="V12" i="1"/>
  <c r="T28" i="1"/>
  <c r="T25" i="1"/>
  <c r="T18" i="1"/>
  <c r="O28" i="1"/>
  <c r="O25" i="1"/>
  <c r="O18" i="1"/>
  <c r="J28" i="1"/>
  <c r="J25" i="1"/>
  <c r="J18" i="1"/>
  <c r="C9" i="1"/>
  <c r="C8" i="1"/>
  <c r="C28" i="1"/>
  <c r="C25" i="1"/>
  <c r="C18" i="1"/>
  <c r="V30" i="1" l="1"/>
  <c r="T30" i="1"/>
  <c r="O12" i="1"/>
  <c r="O30" i="1" s="1"/>
  <c r="C12" i="1"/>
  <c r="C30" i="1" s="1"/>
  <c r="L18" i="1"/>
  <c r="L30" i="1"/>
</calcChain>
</file>

<file path=xl/sharedStrings.xml><?xml version="1.0" encoding="utf-8"?>
<sst xmlns="http://schemas.openxmlformats.org/spreadsheetml/2006/main" count="90" uniqueCount="35">
  <si>
    <t>Utfall 2022</t>
  </si>
  <si>
    <t>kr</t>
  </si>
  <si>
    <t>Medlemsavgifter</t>
  </si>
  <si>
    <t>Bidrag</t>
  </si>
  <si>
    <t>Medl.avgift momsfri</t>
  </si>
  <si>
    <t>Deltag.avgifter</t>
  </si>
  <si>
    <t>S:a Intäkter</t>
  </si>
  <si>
    <t>Träffar o seminarier</t>
  </si>
  <si>
    <t>Näringsliv</t>
  </si>
  <si>
    <t>Blommor o Styr möten</t>
  </si>
  <si>
    <t>Stämma</t>
  </si>
  <si>
    <t>Medlemsaktiviteter</t>
  </si>
  <si>
    <t xml:space="preserve">Hemsida </t>
  </si>
  <si>
    <t>Redovisning</t>
  </si>
  <si>
    <t>Övr ext tjänster</t>
  </si>
  <si>
    <t>Bankkostnad</t>
  </si>
  <si>
    <t>S:a övr externa</t>
  </si>
  <si>
    <t>Fin kostnad</t>
  </si>
  <si>
    <t>S:a Fin kostn</t>
  </si>
  <si>
    <t>Resultat</t>
  </si>
  <si>
    <t>Antal</t>
  </si>
  <si>
    <t>*</t>
  </si>
  <si>
    <t>=</t>
  </si>
  <si>
    <t>Höstevent 3000 kr (räknat på 15 delatgare à 200 kr exkl moms)</t>
  </si>
  <si>
    <t>* Sommarfest 5500 kr (räknat på 20 deltagare à 280 kr exkl moms</t>
  </si>
  <si>
    <t>**</t>
  </si>
  <si>
    <t>** Sommarfest 12000 kr</t>
  </si>
  <si>
    <t>Höstevent 8000 kr</t>
  </si>
  <si>
    <t>Budget  2025</t>
  </si>
  <si>
    <t>BUDGET 2024</t>
  </si>
  <si>
    <t>UTFALL 2024</t>
  </si>
  <si>
    <t>BUDGET  2023</t>
  </si>
  <si>
    <t>UTFALL 2023</t>
  </si>
  <si>
    <t>BUDGET  2022</t>
  </si>
  <si>
    <t>BUDGETFÖRSLAG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</si>
</sst>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Aptos Narrow"/>
      <family val="2"/>
      <scheme val="minor"/>
    </font>
    <font>
      <sz val="12"/>
      <color theme="1"/>
      <name val="Helvetica"/>
      <family val="2"/>
    </font>
    <font>
      <b/>
      <sz val="11"/>
      <color theme="1"/>
      <name val="Helvetica"/>
      <family val="2"/>
    </font>
    <font>
      <b/>
      <sz val="16"/>
      <color theme="1"/>
      <name val="Helvetica"/>
      <family val="2"/>
    </font>
    <font>
      <b/>
      <sz val="12"/>
      <color theme="1"/>
      <name val="Helvetica"/>
      <family val="2"/>
    </font>
    <font>
      <i/>
      <u/>
      <sz val="12"/>
      <color theme="1"/>
      <name val="Helvetica"/>
      <family val="2"/>
    </font>
    <font>
      <i/>
      <sz val="12"/>
      <color theme="1"/>
      <name val="Helvetica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/>
    <xf numFmtId="3" fontId="1" fillId="0" borderId="2" xfId="0" applyNumberFormat="1" applyFont="1" applyBorder="1"/>
    <xf numFmtId="3" fontId="1" fillId="0" borderId="0" xfId="0" applyNumberFormat="1" applyFont="1"/>
    <xf numFmtId="0" fontId="4" fillId="0" borderId="1" xfId="0" applyFont="1" applyBorder="1"/>
    <xf numFmtId="0" fontId="4" fillId="0" borderId="0" xfId="0" applyFont="1"/>
    <xf numFmtId="0" fontId="1" fillId="0" borderId="7" xfId="0" applyFont="1" applyBorder="1"/>
    <xf numFmtId="0" fontId="1" fillId="0" borderId="8" xfId="0" applyFont="1" applyBorder="1"/>
    <xf numFmtId="0" fontId="4" fillId="0" borderId="9" xfId="0" applyFont="1" applyBorder="1"/>
    <xf numFmtId="0" fontId="4" fillId="0" borderId="10" xfId="0" applyFont="1" applyBorder="1" applyAlignment="1">
      <alignment horizontal="right"/>
    </xf>
    <xf numFmtId="0" fontId="2" fillId="0" borderId="11" xfId="0" applyFont="1" applyBorder="1" applyAlignment="1">
      <alignment horizontal="center"/>
    </xf>
    <xf numFmtId="0" fontId="1" fillId="0" borderId="7" xfId="0" applyFont="1" applyBorder="1" applyAlignment="1">
      <alignment wrapText="1"/>
    </xf>
    <xf numFmtId="3" fontId="1" fillId="0" borderId="11" xfId="0" applyNumberFormat="1" applyFont="1" applyBorder="1"/>
    <xf numFmtId="0" fontId="1" fillId="0" borderId="14" xfId="0" applyFont="1" applyBorder="1"/>
    <xf numFmtId="0" fontId="4" fillId="0" borderId="10" xfId="0" applyFont="1" applyBorder="1"/>
    <xf numFmtId="0" fontId="1" fillId="0" borderId="11" xfId="0" applyFont="1" applyBorder="1"/>
    <xf numFmtId="0" fontId="1" fillId="0" borderId="15" xfId="0" applyFont="1" applyBorder="1"/>
    <xf numFmtId="0" fontId="1" fillId="0" borderId="5" xfId="0" applyFont="1" applyBorder="1"/>
    <xf numFmtId="0" fontId="1" fillId="0" borderId="6" xfId="0" applyFont="1" applyBorder="1"/>
    <xf numFmtId="0" fontId="4" fillId="0" borderId="8" xfId="0" applyFont="1" applyBorder="1"/>
    <xf numFmtId="0" fontId="1" fillId="0" borderId="8" xfId="0" applyFont="1" applyBorder="1" applyAlignment="1">
      <alignment wrapText="1"/>
    </xf>
    <xf numFmtId="0" fontId="1" fillId="0" borderId="12" xfId="0" applyFont="1" applyBorder="1"/>
    <xf numFmtId="0" fontId="1" fillId="0" borderId="17" xfId="0" applyFont="1" applyBorder="1"/>
    <xf numFmtId="0" fontId="4" fillId="0" borderId="2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right" wrapText="1"/>
    </xf>
    <xf numFmtId="0" fontId="4" fillId="0" borderId="11" xfId="0" applyFont="1" applyBorder="1" applyAlignment="1">
      <alignment horizontal="center" wrapText="1"/>
    </xf>
    <xf numFmtId="0" fontId="6" fillId="0" borderId="0" xfId="0" applyFont="1"/>
    <xf numFmtId="0" fontId="0" fillId="0" borderId="2" xfId="0" applyBorder="1"/>
    <xf numFmtId="0" fontId="4" fillId="0" borderId="7" xfId="0" applyFont="1" applyBorder="1"/>
    <xf numFmtId="3" fontId="4" fillId="0" borderId="2" xfId="0" applyNumberFormat="1" applyFont="1" applyBorder="1"/>
    <xf numFmtId="3" fontId="4" fillId="0" borderId="0" xfId="0" applyNumberFormat="1" applyFont="1"/>
    <xf numFmtId="3" fontId="4" fillId="0" borderId="11" xfId="0" applyNumberFormat="1" applyFont="1" applyBorder="1"/>
    <xf numFmtId="0" fontId="4" fillId="0" borderId="16" xfId="0" applyFont="1" applyBorder="1"/>
    <xf numFmtId="3" fontId="4" fillId="0" borderId="3" xfId="0" applyNumberFormat="1" applyFont="1" applyBorder="1"/>
    <xf numFmtId="0" fontId="4" fillId="0" borderId="12" xfId="0" applyFont="1" applyBorder="1"/>
    <xf numFmtId="3" fontId="4" fillId="0" borderId="13" xfId="0" applyNumberFormat="1" applyFont="1" applyBorder="1"/>
    <xf numFmtId="3" fontId="4" fillId="0" borderId="14" xfId="0" applyNumberFormat="1" applyFont="1" applyBorder="1"/>
    <xf numFmtId="3" fontId="4" fillId="0" borderId="15" xfId="0" applyNumberFormat="1" applyFont="1" applyBorder="1"/>
    <xf numFmtId="0" fontId="4" fillId="0" borderId="11" xfId="0" applyFont="1" applyBorder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8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 applyAlignment="1">
      <alignment horizontal="center"/>
    </xf>
    <xf numFmtId="3" fontId="1" fillId="0" borderId="2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FE6D1-ED42-4841-81FB-FF0F3211D436}">
  <dimension ref="B1:V40"/>
  <sheetViews>
    <sheetView tabSelected="1" topLeftCell="C44" workbookViewId="0">
      <selection activeCell="J21" sqref="J21"/>
    </sheetView>
  </sheetViews>
  <sheetFormatPr defaultColWidth="10.83203125" defaultRowHeight="15.5" x14ac:dyDescent="0.35"/>
  <cols>
    <col min="1" max="1" width="10.83203125" style="1"/>
    <col min="2" max="2" width="24.33203125" style="1" bestFit="1" customWidth="1"/>
    <col min="3" max="3" width="21.58203125" style="1" customWidth="1"/>
    <col min="4" max="4" width="5" style="1" customWidth="1"/>
    <col min="5" max="6" width="11.08203125" style="1" bestFit="1" customWidth="1"/>
    <col min="7" max="7" width="4.83203125" style="1" customWidth="1"/>
    <col min="8" max="8" width="6.58203125" style="1" customWidth="1"/>
    <col min="9" max="9" width="21.08203125" style="1" bestFit="1" customWidth="1"/>
    <col min="10" max="10" width="13.33203125" style="1" bestFit="1" customWidth="1"/>
    <col min="11" max="11" width="2.33203125" style="1" customWidth="1"/>
    <col min="12" max="12" width="13.83203125" style="1" bestFit="1" customWidth="1"/>
    <col min="13" max="13" width="5.33203125" style="1" customWidth="1"/>
    <col min="14" max="14" width="19" style="1" bestFit="1" customWidth="1"/>
    <col min="15" max="15" width="11.5" style="1" bestFit="1" customWidth="1"/>
    <col min="16" max="16" width="2.83203125" style="1" customWidth="1"/>
    <col min="17" max="17" width="14" style="1" bestFit="1" customWidth="1"/>
    <col min="18" max="18" width="6.58203125" style="1" customWidth="1"/>
    <col min="19" max="19" width="19" style="1" bestFit="1" customWidth="1"/>
    <col min="20" max="20" width="11.08203125" style="1" bestFit="1" customWidth="1"/>
    <col min="21" max="21" width="3" style="1" customWidth="1"/>
    <col min="22" max="22" width="11.08203125" style="1" bestFit="1" customWidth="1"/>
    <col min="23" max="16384" width="10.83203125" style="1"/>
  </cols>
  <sheetData>
    <row r="1" spans="2:22" ht="16" thickBot="1" x14ac:dyDescent="0.4"/>
    <row r="2" spans="2:22" x14ac:dyDescent="0.35">
      <c r="B2" s="49" t="s">
        <v>34</v>
      </c>
      <c r="C2" s="50"/>
      <c r="D2" s="20"/>
      <c r="E2" s="20"/>
      <c r="F2" s="21"/>
      <c r="I2" s="43">
        <v>2024</v>
      </c>
      <c r="J2" s="44"/>
      <c r="K2" s="44"/>
      <c r="L2" s="45"/>
      <c r="N2" s="43">
        <v>2023</v>
      </c>
      <c r="O2" s="44"/>
      <c r="P2" s="44"/>
      <c r="Q2" s="45"/>
      <c r="S2" s="43">
        <v>2022</v>
      </c>
      <c r="T2" s="44"/>
      <c r="U2" s="44"/>
      <c r="V2" s="45"/>
    </row>
    <row r="3" spans="2:22" x14ac:dyDescent="0.35">
      <c r="B3" s="51"/>
      <c r="C3" s="52"/>
      <c r="F3" s="10"/>
      <c r="I3" s="46"/>
      <c r="J3" s="47"/>
      <c r="K3" s="47"/>
      <c r="L3" s="48"/>
      <c r="N3" s="46"/>
      <c r="O3" s="47"/>
      <c r="P3" s="47"/>
      <c r="Q3" s="48"/>
      <c r="S3" s="46"/>
      <c r="T3" s="47"/>
      <c r="U3" s="47"/>
      <c r="V3" s="48"/>
    </row>
    <row r="4" spans="2:22" x14ac:dyDescent="0.35">
      <c r="B4" s="9"/>
      <c r="F4" s="10"/>
      <c r="I4" s="9"/>
      <c r="L4" s="10"/>
      <c r="N4" s="9"/>
      <c r="Q4" s="10"/>
      <c r="S4" s="9"/>
      <c r="V4" s="10"/>
    </row>
    <row r="5" spans="2:22" x14ac:dyDescent="0.35">
      <c r="B5" s="11" t="s">
        <v>28</v>
      </c>
      <c r="C5" s="7"/>
      <c r="D5" s="8"/>
      <c r="E5" s="8"/>
      <c r="F5" s="22"/>
      <c r="G5" s="8"/>
      <c r="H5" s="8"/>
      <c r="I5" s="11" t="s">
        <v>29</v>
      </c>
      <c r="J5" s="7"/>
      <c r="K5" s="8"/>
      <c r="L5" s="17" t="s">
        <v>30</v>
      </c>
      <c r="M5" s="8"/>
      <c r="N5" s="11" t="s">
        <v>31</v>
      </c>
      <c r="O5" s="7"/>
      <c r="P5" s="8"/>
      <c r="Q5" s="12" t="s">
        <v>32</v>
      </c>
      <c r="R5" s="8"/>
      <c r="S5" s="11" t="s">
        <v>33</v>
      </c>
      <c r="T5" s="7"/>
      <c r="U5" s="8"/>
      <c r="V5" s="12" t="s">
        <v>0</v>
      </c>
    </row>
    <row r="6" spans="2:22" x14ac:dyDescent="0.35">
      <c r="B6" s="9"/>
      <c r="C6" s="2"/>
      <c r="D6" s="3"/>
      <c r="E6" s="3"/>
      <c r="F6" s="10"/>
      <c r="I6" s="9"/>
      <c r="J6" s="4"/>
      <c r="L6" s="18"/>
      <c r="N6" s="9"/>
      <c r="O6" s="2"/>
      <c r="P6" s="3"/>
      <c r="Q6" s="13"/>
      <c r="S6" s="9"/>
      <c r="T6" s="2"/>
      <c r="V6" s="13"/>
    </row>
    <row r="7" spans="2:22" x14ac:dyDescent="0.35">
      <c r="B7" s="14"/>
      <c r="C7" s="26"/>
      <c r="D7" s="27"/>
      <c r="E7" s="27" t="s">
        <v>20</v>
      </c>
      <c r="F7" s="23" t="s">
        <v>1</v>
      </c>
      <c r="G7" s="28"/>
      <c r="H7" s="28"/>
      <c r="I7" s="9"/>
      <c r="J7" s="4"/>
      <c r="L7" s="18"/>
      <c r="N7" s="14"/>
      <c r="O7" s="26"/>
      <c r="P7" s="27"/>
      <c r="Q7" s="29"/>
      <c r="S7" s="14"/>
      <c r="T7" s="26"/>
      <c r="V7" s="29"/>
    </row>
    <row r="8" spans="2:22" ht="16" x14ac:dyDescent="0.4">
      <c r="B8" s="9" t="s">
        <v>2</v>
      </c>
      <c r="C8" s="5">
        <f>SUM(E8*F8)</f>
        <v>25080</v>
      </c>
      <c r="D8" s="6" t="s">
        <v>22</v>
      </c>
      <c r="E8" s="6">
        <v>55</v>
      </c>
      <c r="F8" s="10">
        <v>456</v>
      </c>
      <c r="G8" s="30"/>
      <c r="H8" s="30"/>
      <c r="I8" s="9" t="s">
        <v>2</v>
      </c>
      <c r="J8" s="31">
        <v>22800</v>
      </c>
      <c r="L8" s="18">
        <v>22040</v>
      </c>
      <c r="N8" s="9" t="s">
        <v>2</v>
      </c>
      <c r="O8" s="4">
        <v>19000</v>
      </c>
      <c r="P8" s="6"/>
      <c r="Q8" s="15"/>
      <c r="S8" s="9" t="s">
        <v>2</v>
      </c>
      <c r="T8" s="5">
        <v>19000</v>
      </c>
      <c r="V8" s="15">
        <v>17860</v>
      </c>
    </row>
    <row r="9" spans="2:22" x14ac:dyDescent="0.35">
      <c r="B9" s="9" t="s">
        <v>4</v>
      </c>
      <c r="C9" s="5">
        <f>SUM(E9*F9)</f>
        <v>6600</v>
      </c>
      <c r="D9" s="6" t="s">
        <v>22</v>
      </c>
      <c r="E9" s="6">
        <v>55</v>
      </c>
      <c r="F9" s="10">
        <v>120</v>
      </c>
      <c r="G9" s="30"/>
      <c r="H9" s="30"/>
      <c r="I9" s="9" t="s">
        <v>3</v>
      </c>
      <c r="J9" s="5">
        <v>0</v>
      </c>
      <c r="L9" s="18"/>
      <c r="N9" s="9" t="s">
        <v>3</v>
      </c>
      <c r="O9" s="5">
        <v>5000</v>
      </c>
      <c r="P9" s="6"/>
      <c r="Q9" s="15"/>
      <c r="S9" s="9" t="s">
        <v>3</v>
      </c>
      <c r="T9" s="5">
        <v>10000</v>
      </c>
      <c r="V9" s="15">
        <v>0</v>
      </c>
    </row>
    <row r="10" spans="2:22" ht="16" x14ac:dyDescent="0.4">
      <c r="B10" s="9" t="s">
        <v>5</v>
      </c>
      <c r="C10" s="5">
        <v>8500</v>
      </c>
      <c r="D10" s="6" t="s">
        <v>21</v>
      </c>
      <c r="E10" s="6"/>
      <c r="F10" s="10"/>
      <c r="G10" s="30"/>
      <c r="H10" s="30"/>
      <c r="I10" s="9" t="s">
        <v>4</v>
      </c>
      <c r="J10" s="31">
        <v>6000</v>
      </c>
      <c r="L10" s="18">
        <v>5900</v>
      </c>
      <c r="N10" s="9" t="s">
        <v>4</v>
      </c>
      <c r="O10" s="4">
        <v>5000</v>
      </c>
      <c r="P10" s="6"/>
      <c r="Q10" s="15"/>
      <c r="S10" s="9" t="s">
        <v>4</v>
      </c>
      <c r="T10" s="5">
        <v>5000</v>
      </c>
      <c r="V10" s="15">
        <v>4700</v>
      </c>
    </row>
    <row r="11" spans="2:22" x14ac:dyDescent="0.35">
      <c r="B11" s="9" t="s">
        <v>3</v>
      </c>
      <c r="C11" s="5">
        <v>0</v>
      </c>
      <c r="D11" s="6"/>
      <c r="E11" s="6"/>
      <c r="F11" s="10"/>
      <c r="G11" s="30"/>
      <c r="H11" s="30"/>
      <c r="I11" s="9" t="s">
        <v>5</v>
      </c>
      <c r="J11" s="5">
        <v>6000</v>
      </c>
      <c r="L11" s="18">
        <v>20404</v>
      </c>
      <c r="N11" s="9" t="s">
        <v>5</v>
      </c>
      <c r="O11" s="5">
        <v>4000</v>
      </c>
      <c r="P11" s="6"/>
      <c r="Q11" s="15"/>
      <c r="S11" s="9" t="s">
        <v>5</v>
      </c>
      <c r="T11" s="5">
        <v>4000</v>
      </c>
      <c r="V11" s="15">
        <v>4480</v>
      </c>
    </row>
    <row r="12" spans="2:22" x14ac:dyDescent="0.35">
      <c r="B12" s="32" t="s">
        <v>6</v>
      </c>
      <c r="C12" s="33">
        <f>SUM(C8:C10)</f>
        <v>40180</v>
      </c>
      <c r="D12" s="34"/>
      <c r="E12" s="34"/>
      <c r="F12" s="10"/>
      <c r="I12" s="32" t="s">
        <v>6</v>
      </c>
      <c r="J12" s="33">
        <f>SUM(J8:J11)</f>
        <v>34800</v>
      </c>
      <c r="L12" s="42">
        <f>SUM(L8:L11)</f>
        <v>48344</v>
      </c>
      <c r="N12" s="32" t="s">
        <v>6</v>
      </c>
      <c r="O12" s="33">
        <f>SUM(O8:O11)</f>
        <v>33000</v>
      </c>
      <c r="P12" s="34"/>
      <c r="Q12" s="35"/>
      <c r="S12" s="32" t="s">
        <v>6</v>
      </c>
      <c r="T12" s="33">
        <f>SUM(T8:T11)</f>
        <v>38000</v>
      </c>
      <c r="V12" s="35">
        <f>SUM(V8:V11)</f>
        <v>27040</v>
      </c>
    </row>
    <row r="13" spans="2:22" x14ac:dyDescent="0.35">
      <c r="B13" s="9"/>
      <c r="C13" s="5"/>
      <c r="D13" s="6"/>
      <c r="E13" s="6"/>
      <c r="F13" s="10"/>
      <c r="I13" s="9"/>
      <c r="J13" s="5"/>
      <c r="L13" s="18"/>
      <c r="N13" s="9"/>
      <c r="O13" s="5"/>
      <c r="P13" s="6"/>
      <c r="Q13" s="15"/>
      <c r="S13" s="9"/>
      <c r="T13" s="5"/>
      <c r="V13" s="15"/>
    </row>
    <row r="14" spans="2:22" x14ac:dyDescent="0.35">
      <c r="B14" s="9" t="s">
        <v>7</v>
      </c>
      <c r="C14" s="5">
        <v>-20000</v>
      </c>
      <c r="D14" s="6" t="s">
        <v>25</v>
      </c>
      <c r="E14" s="6"/>
      <c r="F14" s="10"/>
      <c r="I14" s="9" t="s">
        <v>7</v>
      </c>
      <c r="J14" s="5">
        <v>-80000</v>
      </c>
      <c r="L14" s="18">
        <v>-71858</v>
      </c>
      <c r="N14" s="9" t="s">
        <v>7</v>
      </c>
      <c r="O14" s="5">
        <v>-15000</v>
      </c>
      <c r="P14" s="6"/>
      <c r="Q14" s="15"/>
      <c r="S14" s="9" t="s">
        <v>7</v>
      </c>
      <c r="T14" s="5">
        <v>-25000</v>
      </c>
      <c r="V14" s="15">
        <v>-16014</v>
      </c>
    </row>
    <row r="15" spans="2:22" x14ac:dyDescent="0.35">
      <c r="B15" s="9" t="s">
        <v>8</v>
      </c>
      <c r="C15" s="5">
        <v>0</v>
      </c>
      <c r="D15" s="6"/>
      <c r="E15" s="6"/>
      <c r="F15" s="10"/>
      <c r="I15" s="9" t="s">
        <v>8</v>
      </c>
      <c r="J15" s="5">
        <v>0</v>
      </c>
      <c r="L15" s="18"/>
      <c r="N15" s="9" t="s">
        <v>8</v>
      </c>
      <c r="O15" s="5">
        <v>0</v>
      </c>
      <c r="P15" s="6"/>
      <c r="Q15" s="15"/>
      <c r="S15" s="9" t="s">
        <v>8</v>
      </c>
      <c r="T15" s="5">
        <v>0</v>
      </c>
      <c r="V15" s="15">
        <v>0</v>
      </c>
    </row>
    <row r="16" spans="2:22" x14ac:dyDescent="0.35">
      <c r="B16" s="9" t="s">
        <v>9</v>
      </c>
      <c r="C16" s="5">
        <v>-2000</v>
      </c>
      <c r="D16" s="6"/>
      <c r="E16" s="6"/>
      <c r="F16" s="10"/>
      <c r="I16" s="9" t="s">
        <v>9</v>
      </c>
      <c r="J16" s="5">
        <v>-2000</v>
      </c>
      <c r="L16" s="18"/>
      <c r="N16" s="9" t="s">
        <v>9</v>
      </c>
      <c r="O16" s="5">
        <v>-2000</v>
      </c>
      <c r="P16" s="6"/>
      <c r="Q16" s="15"/>
      <c r="S16" s="9" t="s">
        <v>9</v>
      </c>
      <c r="T16" s="5">
        <v>-3500</v>
      </c>
      <c r="V16" s="15">
        <v>0</v>
      </c>
    </row>
    <row r="17" spans="2:22" x14ac:dyDescent="0.35">
      <c r="B17" s="9" t="s">
        <v>10</v>
      </c>
      <c r="C17" s="5">
        <v>-10000</v>
      </c>
      <c r="D17" s="6"/>
      <c r="E17" s="6"/>
      <c r="F17" s="10"/>
      <c r="I17" s="9" t="s">
        <v>10</v>
      </c>
      <c r="J17" s="5">
        <v>-15000</v>
      </c>
      <c r="L17" s="18">
        <v>-6551</v>
      </c>
      <c r="N17" s="9" t="s">
        <v>10</v>
      </c>
      <c r="O17" s="5">
        <v>-15000</v>
      </c>
      <c r="P17" s="6"/>
      <c r="Q17" s="15"/>
      <c r="S17" s="9" t="s">
        <v>10</v>
      </c>
      <c r="T17" s="5">
        <v>-11000</v>
      </c>
      <c r="V17" s="15">
        <v>-28897</v>
      </c>
    </row>
    <row r="18" spans="2:22" x14ac:dyDescent="0.35">
      <c r="B18" s="32" t="s">
        <v>11</v>
      </c>
      <c r="C18" s="33">
        <f>SUM(C14:C17)</f>
        <v>-32000</v>
      </c>
      <c r="D18" s="34"/>
      <c r="E18" s="34"/>
      <c r="F18" s="10"/>
      <c r="I18" s="32" t="s">
        <v>11</v>
      </c>
      <c r="J18" s="33">
        <f>SUM(J14:J17)</f>
        <v>-97000</v>
      </c>
      <c r="L18" s="42">
        <f ca="1">SUM(L14:L18)</f>
        <v>-78409</v>
      </c>
      <c r="N18" s="32" t="s">
        <v>11</v>
      </c>
      <c r="O18" s="33">
        <f>SUM(O14:O17)</f>
        <v>-32000</v>
      </c>
      <c r="P18" s="34"/>
      <c r="Q18" s="35"/>
      <c r="S18" s="32" t="s">
        <v>11</v>
      </c>
      <c r="T18" s="33">
        <f>SUM(T14:T17)</f>
        <v>-39500</v>
      </c>
      <c r="V18" s="35">
        <f>SUM(V14:V17)</f>
        <v>-44911</v>
      </c>
    </row>
    <row r="19" spans="2:22" x14ac:dyDescent="0.35">
      <c r="B19" s="9"/>
      <c r="C19" s="5"/>
      <c r="D19" s="6"/>
      <c r="E19" s="6"/>
      <c r="F19" s="10"/>
      <c r="I19" s="9"/>
      <c r="L19" s="10"/>
      <c r="N19" s="9"/>
      <c r="O19" s="5"/>
      <c r="P19" s="6"/>
      <c r="Q19" s="15"/>
      <c r="S19" s="9"/>
      <c r="T19" s="5"/>
      <c r="V19" s="15"/>
    </row>
    <row r="20" spans="2:22" x14ac:dyDescent="0.35">
      <c r="B20" s="9"/>
      <c r="C20" s="5"/>
      <c r="D20" s="6"/>
      <c r="E20" s="6"/>
      <c r="F20" s="10"/>
      <c r="I20" s="9"/>
      <c r="J20" s="5"/>
      <c r="L20" s="18"/>
      <c r="N20" s="9"/>
      <c r="O20" s="5"/>
      <c r="P20" s="6"/>
      <c r="Q20" s="15"/>
      <c r="S20" s="9"/>
      <c r="T20" s="5"/>
      <c r="V20" s="15"/>
    </row>
    <row r="21" spans="2:22" x14ac:dyDescent="0.35">
      <c r="B21" s="9" t="s">
        <v>12</v>
      </c>
      <c r="C21" s="5">
        <v>-3076</v>
      </c>
      <c r="D21" s="6"/>
      <c r="E21" s="6"/>
      <c r="F21" s="10"/>
      <c r="I21" s="9" t="s">
        <v>12</v>
      </c>
      <c r="J21" s="53">
        <v>-3076</v>
      </c>
      <c r="L21" s="18">
        <v>-2685</v>
      </c>
      <c r="N21" s="9" t="s">
        <v>12</v>
      </c>
      <c r="O21" s="5">
        <v>-1000</v>
      </c>
      <c r="P21" s="6"/>
      <c r="Q21" s="15"/>
      <c r="S21" s="9" t="s">
        <v>12</v>
      </c>
      <c r="T21" s="5">
        <v>-4500</v>
      </c>
      <c r="V21" s="15">
        <v>-327</v>
      </c>
    </row>
    <row r="22" spans="2:22" x14ac:dyDescent="0.35">
      <c r="B22" s="9" t="s">
        <v>13</v>
      </c>
      <c r="C22" s="5">
        <v>-8000</v>
      </c>
      <c r="D22" s="6"/>
      <c r="E22" s="6"/>
      <c r="F22" s="10"/>
      <c r="I22" s="9" t="s">
        <v>13</v>
      </c>
      <c r="J22" s="5">
        <v>-8000</v>
      </c>
      <c r="L22" s="18">
        <v>-7886</v>
      </c>
      <c r="N22" s="9" t="s">
        <v>13</v>
      </c>
      <c r="O22" s="5">
        <v>-8000</v>
      </c>
      <c r="P22" s="6"/>
      <c r="Q22" s="15"/>
      <c r="S22" s="9" t="s">
        <v>13</v>
      </c>
      <c r="T22" s="5">
        <v>-7000</v>
      </c>
      <c r="V22" s="15">
        <v>-7700</v>
      </c>
    </row>
    <row r="23" spans="2:22" x14ac:dyDescent="0.35">
      <c r="B23" s="9" t="s">
        <v>14</v>
      </c>
      <c r="C23" s="5">
        <v>-1000</v>
      </c>
      <c r="D23" s="6"/>
      <c r="E23" s="6"/>
      <c r="F23" s="10"/>
      <c r="I23" s="9" t="s">
        <v>14</v>
      </c>
      <c r="J23" s="5">
        <v>-1000</v>
      </c>
      <c r="L23" s="18">
        <v>-634</v>
      </c>
      <c r="N23" s="9" t="s">
        <v>14</v>
      </c>
      <c r="O23" s="5">
        <v>-1000</v>
      </c>
      <c r="P23" s="6"/>
      <c r="Q23" s="15"/>
      <c r="S23" s="9" t="s">
        <v>14</v>
      </c>
      <c r="T23" s="5">
        <v>-1000</v>
      </c>
      <c r="V23" s="15">
        <v>0</v>
      </c>
    </row>
    <row r="24" spans="2:22" x14ac:dyDescent="0.35">
      <c r="B24" s="9" t="s">
        <v>15</v>
      </c>
      <c r="C24" s="5">
        <v>-1200</v>
      </c>
      <c r="D24" s="6"/>
      <c r="E24" s="6"/>
      <c r="F24" s="10"/>
      <c r="I24" s="9" t="s">
        <v>15</v>
      </c>
      <c r="J24" s="5">
        <v>-1200</v>
      </c>
      <c r="L24" s="18">
        <v>-985</v>
      </c>
      <c r="N24" s="9" t="s">
        <v>15</v>
      </c>
      <c r="O24" s="5">
        <v>-1200</v>
      </c>
      <c r="P24" s="6"/>
      <c r="Q24" s="15"/>
      <c r="S24" s="9" t="s">
        <v>15</v>
      </c>
      <c r="T24" s="5">
        <v>-1200</v>
      </c>
      <c r="V24" s="15">
        <v>-983</v>
      </c>
    </row>
    <row r="25" spans="2:22" x14ac:dyDescent="0.35">
      <c r="B25" s="32" t="s">
        <v>16</v>
      </c>
      <c r="C25" s="33">
        <f>SUM(C20:C24)</f>
        <v>-13276</v>
      </c>
      <c r="D25" s="34"/>
      <c r="E25" s="34"/>
      <c r="F25" s="10"/>
      <c r="I25" s="32" t="s">
        <v>16</v>
      </c>
      <c r="J25" s="33">
        <f>SUM(J20:J24)</f>
        <v>-13276</v>
      </c>
      <c r="L25" s="42">
        <f>SUM(L21:L24)</f>
        <v>-12190</v>
      </c>
      <c r="N25" s="32" t="s">
        <v>16</v>
      </c>
      <c r="O25" s="33">
        <f>SUM(O20:O24)</f>
        <v>-11200</v>
      </c>
      <c r="P25" s="34"/>
      <c r="Q25" s="35"/>
      <c r="S25" s="32" t="s">
        <v>16</v>
      </c>
      <c r="T25" s="33">
        <f>SUM(T20:T24)</f>
        <v>-13700</v>
      </c>
      <c r="V25" s="35">
        <f t="shared" ref="V25" si="0">SUM(V20:V24)</f>
        <v>-9010</v>
      </c>
    </row>
    <row r="26" spans="2:22" x14ac:dyDescent="0.35">
      <c r="B26" s="9"/>
      <c r="C26" s="5"/>
      <c r="D26" s="6"/>
      <c r="E26" s="6"/>
      <c r="F26" s="10"/>
      <c r="I26" s="9"/>
      <c r="J26" s="5"/>
      <c r="L26" s="18"/>
      <c r="N26" s="9"/>
      <c r="O26" s="5"/>
      <c r="P26" s="6"/>
      <c r="Q26" s="15"/>
      <c r="S26" s="9"/>
      <c r="T26" s="5"/>
      <c r="V26" s="15"/>
    </row>
    <row r="27" spans="2:22" x14ac:dyDescent="0.35">
      <c r="B27" s="9" t="s">
        <v>17</v>
      </c>
      <c r="C27" s="5">
        <v>0</v>
      </c>
      <c r="D27" s="6"/>
      <c r="E27" s="6"/>
      <c r="F27" s="10"/>
      <c r="I27" s="9" t="s">
        <v>17</v>
      </c>
      <c r="J27" s="5">
        <v>0</v>
      </c>
      <c r="L27" s="18"/>
      <c r="N27" s="9" t="s">
        <v>17</v>
      </c>
      <c r="O27" s="5">
        <v>0</v>
      </c>
      <c r="P27" s="6"/>
      <c r="Q27" s="15"/>
      <c r="S27" s="9" t="s">
        <v>17</v>
      </c>
      <c r="T27" s="5">
        <v>0</v>
      </c>
      <c r="V27" s="15">
        <v>-121</v>
      </c>
    </row>
    <row r="28" spans="2:22" x14ac:dyDescent="0.35">
      <c r="B28" s="32" t="s">
        <v>18</v>
      </c>
      <c r="C28" s="33">
        <f>-SUM(C27)</f>
        <v>0</v>
      </c>
      <c r="D28" s="34"/>
      <c r="E28" s="34"/>
      <c r="F28" s="10"/>
      <c r="I28" s="32" t="s">
        <v>18</v>
      </c>
      <c r="J28" s="33">
        <f>-SUM(J27)</f>
        <v>0</v>
      </c>
      <c r="L28" s="18"/>
      <c r="N28" s="32" t="s">
        <v>18</v>
      </c>
      <c r="O28" s="33">
        <f>-SUM(O27)</f>
        <v>0</v>
      </c>
      <c r="P28" s="34"/>
      <c r="Q28" s="35"/>
      <c r="S28" s="32" t="s">
        <v>18</v>
      </c>
      <c r="T28" s="33">
        <f>-SUM(T27)</f>
        <v>0</v>
      </c>
      <c r="V28" s="35">
        <f>SUM(V27)</f>
        <v>-121</v>
      </c>
    </row>
    <row r="29" spans="2:22" x14ac:dyDescent="0.35">
      <c r="B29" s="9"/>
      <c r="C29" s="5"/>
      <c r="D29" s="6"/>
      <c r="E29" s="6"/>
      <c r="F29" s="10"/>
      <c r="I29" s="9"/>
      <c r="J29" s="5"/>
      <c r="L29" s="18"/>
      <c r="N29" s="9"/>
      <c r="O29" s="5"/>
      <c r="P29" s="6"/>
      <c r="Q29" s="15"/>
      <c r="S29" s="9"/>
      <c r="T29" s="5"/>
      <c r="V29" s="15"/>
    </row>
    <row r="30" spans="2:22" ht="16" thickBot="1" x14ac:dyDescent="0.4">
      <c r="B30" s="36" t="s">
        <v>19</v>
      </c>
      <c r="C30" s="37">
        <f>SUM(C12+C18+C25+C28)</f>
        <v>-5096</v>
      </c>
      <c r="D30" s="34"/>
      <c r="E30" s="34"/>
      <c r="F30" s="10"/>
      <c r="I30" s="38" t="s">
        <v>19</v>
      </c>
      <c r="J30" s="39">
        <f>SUM(J12+J18+J25+J28)</f>
        <v>-75476</v>
      </c>
      <c r="K30" s="16"/>
      <c r="L30" s="19">
        <f ca="1">SUM(L12,L18,L25)</f>
        <v>-42255</v>
      </c>
      <c r="N30" s="38" t="s">
        <v>19</v>
      </c>
      <c r="O30" s="39">
        <f>SUM(O12+O18+O25+O28)</f>
        <v>-10200</v>
      </c>
      <c r="P30" s="40"/>
      <c r="Q30" s="41"/>
      <c r="S30" s="38" t="s">
        <v>19</v>
      </c>
      <c r="T30" s="39">
        <f>SUM(T12+T18+T25+T28)</f>
        <v>-15200</v>
      </c>
      <c r="U30" s="16"/>
      <c r="V30" s="41">
        <f>SUM(V12+V18+V25+V28)</f>
        <v>-27002</v>
      </c>
    </row>
    <row r="31" spans="2:22" x14ac:dyDescent="0.35">
      <c r="B31" s="9"/>
      <c r="F31" s="10"/>
    </row>
    <row r="32" spans="2:22" x14ac:dyDescent="0.35">
      <c r="B32" s="9"/>
      <c r="F32" s="10"/>
    </row>
    <row r="33" spans="2:6" x14ac:dyDescent="0.35">
      <c r="B33" s="9"/>
      <c r="F33" s="10"/>
    </row>
    <row r="34" spans="2:6" x14ac:dyDescent="0.35">
      <c r="B34" s="9"/>
      <c r="F34" s="10"/>
    </row>
    <row r="35" spans="2:6" x14ac:dyDescent="0.35">
      <c r="B35" s="9" t="s">
        <v>24</v>
      </c>
      <c r="F35" s="10"/>
    </row>
    <row r="36" spans="2:6" x14ac:dyDescent="0.35">
      <c r="B36" s="9" t="s">
        <v>23</v>
      </c>
      <c r="F36" s="10"/>
    </row>
    <row r="37" spans="2:6" x14ac:dyDescent="0.35">
      <c r="B37" s="9"/>
      <c r="F37" s="10"/>
    </row>
    <row r="38" spans="2:6" x14ac:dyDescent="0.35">
      <c r="B38" s="9" t="s">
        <v>26</v>
      </c>
      <c r="F38" s="10"/>
    </row>
    <row r="39" spans="2:6" x14ac:dyDescent="0.35">
      <c r="B39" s="9" t="s">
        <v>27</v>
      </c>
      <c r="F39" s="10"/>
    </row>
    <row r="40" spans="2:6" ht="16" thickBot="1" x14ac:dyDescent="0.4">
      <c r="B40" s="24"/>
      <c r="C40" s="16"/>
      <c r="D40" s="16"/>
      <c r="E40" s="16"/>
      <c r="F40" s="25"/>
    </row>
  </sheetData>
  <mergeCells count="4">
    <mergeCell ref="I2:L3"/>
    <mergeCell ref="N2:Q3"/>
    <mergeCell ref="S2:V3"/>
    <mergeCell ref="B2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Josefine Helenius</dc:creator>
  <cp:lastModifiedBy>Annika Stålhandske</cp:lastModifiedBy>
  <dcterms:created xsi:type="dcterms:W3CDTF">2025-02-17T13:23:44Z</dcterms:created>
  <dcterms:modified xsi:type="dcterms:W3CDTF">2025-02-23T06:55:09Z</dcterms:modified>
</cp:coreProperties>
</file>